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6E96ECF8-A389-44D8-9ED4-6A1F42CF614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F10" i="1" s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<sst xmlns="http://schemas.openxmlformats.org/spreadsheetml/2006/main" count="163" uniqueCount="90">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</sst>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K8" sqref="K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470480273.11000001</v>
      </c>
      <c r="D10" s="8">
        <f>SUM(D12,D20,D30,D40,D50,D60,D64,D73,D77)</f>
        <v>20365901.699999999</v>
      </c>
      <c r="E10" s="24">
        <f t="shared" ref="E10:H10" si="0">SUM(E12,E20,E30,E40,E50,E60,E64,E73,E77)</f>
        <v>490846174.80999994</v>
      </c>
      <c r="F10" s="8">
        <f t="shared" si="0"/>
        <v>314868337.38</v>
      </c>
      <c r="G10" s="8">
        <f t="shared" si="0"/>
        <v>226019379.97999996</v>
      </c>
      <c r="H10" s="24">
        <f t="shared" si="0"/>
        <v>175977837.43000001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90767228</v>
      </c>
      <c r="D12" s="7">
        <f>SUM(D13:D19)</f>
        <v>7757881.3000000007</v>
      </c>
      <c r="E12" s="25">
        <f t="shared" ref="E12:H12" si="1">SUM(E13:E19)</f>
        <v>98525109.299999997</v>
      </c>
      <c r="F12" s="7">
        <f t="shared" si="1"/>
        <v>49987386.329999998</v>
      </c>
      <c r="G12" s="7">
        <f t="shared" si="1"/>
        <v>47675825.009999998</v>
      </c>
      <c r="H12" s="25">
        <f t="shared" si="1"/>
        <v>48537722.970000006</v>
      </c>
    </row>
    <row r="13" spans="2:9" ht="24" x14ac:dyDescent="0.2">
      <c r="B13" s="10" t="s">
        <v>14</v>
      </c>
      <c r="C13" s="22">
        <v>26320129</v>
      </c>
      <c r="D13" s="22">
        <v>1098099</v>
      </c>
      <c r="E13" s="26">
        <f>SUM(C13:D13)</f>
        <v>27418228</v>
      </c>
      <c r="F13" s="23">
        <v>14143893.02</v>
      </c>
      <c r="G13" s="23">
        <v>14143893.02</v>
      </c>
      <c r="H13" s="30">
        <f>SUM(E13-F13)</f>
        <v>13274334.98</v>
      </c>
    </row>
    <row r="14" spans="2:9" ht="23.1" customHeight="1" x14ac:dyDescent="0.2">
      <c r="B14" s="10" t="s">
        <v>15</v>
      </c>
      <c r="C14" s="22">
        <v>6223818</v>
      </c>
      <c r="D14" s="22">
        <v>330000</v>
      </c>
      <c r="E14" s="26">
        <f t="shared" ref="E14:E79" si="2">SUM(C14:D14)</f>
        <v>6553818</v>
      </c>
      <c r="F14" s="23">
        <v>3310080.05</v>
      </c>
      <c r="G14" s="23">
        <v>3310080.05</v>
      </c>
      <c r="H14" s="30">
        <f t="shared" ref="H14:H79" si="3">SUM(E14-F14)</f>
        <v>3243737.95</v>
      </c>
    </row>
    <row r="15" spans="2:9" x14ac:dyDescent="0.2">
      <c r="B15" s="10" t="s">
        <v>16</v>
      </c>
      <c r="C15" s="22">
        <v>20590087</v>
      </c>
      <c r="D15" s="22">
        <v>561245</v>
      </c>
      <c r="E15" s="26">
        <f t="shared" si="2"/>
        <v>21151332</v>
      </c>
      <c r="F15" s="23">
        <v>8707350.6500000004</v>
      </c>
      <c r="G15" s="23">
        <v>6395789.3300000001</v>
      </c>
      <c r="H15" s="30">
        <f t="shared" si="3"/>
        <v>12443981.35</v>
      </c>
    </row>
    <row r="16" spans="2:9" x14ac:dyDescent="0.2">
      <c r="B16" s="10" t="s">
        <v>17</v>
      </c>
      <c r="C16" s="22">
        <v>13236830</v>
      </c>
      <c r="D16" s="22">
        <v>7850881.2999999998</v>
      </c>
      <c r="E16" s="26">
        <f t="shared" si="2"/>
        <v>21087711.300000001</v>
      </c>
      <c r="F16" s="23">
        <v>14289433.43</v>
      </c>
      <c r="G16" s="23">
        <v>14289433.43</v>
      </c>
      <c r="H16" s="30">
        <f t="shared" si="3"/>
        <v>6798277.870000001</v>
      </c>
    </row>
    <row r="17" spans="2:8" x14ac:dyDescent="0.2">
      <c r="B17" s="10" t="s">
        <v>18</v>
      </c>
      <c r="C17" s="22">
        <v>18637074</v>
      </c>
      <c r="D17" s="22">
        <v>420189</v>
      </c>
      <c r="E17" s="26">
        <f t="shared" si="2"/>
        <v>19057263</v>
      </c>
      <c r="F17" s="23">
        <v>8586526.0099999998</v>
      </c>
      <c r="G17" s="23">
        <v>8586526.0099999998</v>
      </c>
      <c r="H17" s="30">
        <f t="shared" si="3"/>
        <v>10470736.99</v>
      </c>
    </row>
    <row r="18" spans="2:8" x14ac:dyDescent="0.2">
      <c r="B18" s="10" t="s">
        <v>19</v>
      </c>
      <c r="C18" s="22">
        <v>2721990</v>
      </c>
      <c r="D18" s="22">
        <v>-2502533</v>
      </c>
      <c r="E18" s="26">
        <f t="shared" si="2"/>
        <v>219457</v>
      </c>
      <c r="F18" s="23">
        <v>0</v>
      </c>
      <c r="G18" s="23">
        <v>0</v>
      </c>
      <c r="H18" s="30">
        <f t="shared" si="3"/>
        <v>219457</v>
      </c>
    </row>
    <row r="19" spans="2:8" x14ac:dyDescent="0.2">
      <c r="B19" s="10" t="s">
        <v>20</v>
      </c>
      <c r="C19" s="22">
        <v>3037300</v>
      </c>
      <c r="D19" s="22">
        <v>0</v>
      </c>
      <c r="E19" s="26">
        <f t="shared" si="2"/>
        <v>3037300</v>
      </c>
      <c r="F19" s="23">
        <v>950103.17</v>
      </c>
      <c r="G19" s="23">
        <v>950103.17</v>
      </c>
      <c r="H19" s="30">
        <f t="shared" si="3"/>
        <v>2087196.83</v>
      </c>
    </row>
    <row r="20" spans="2:8" s="9" customFormat="1" ht="24" x14ac:dyDescent="0.2">
      <c r="B20" s="12" t="s">
        <v>21</v>
      </c>
      <c r="C20" s="7">
        <f>SUM(C21:C29)</f>
        <v>203673959</v>
      </c>
      <c r="D20" s="7">
        <f t="shared" ref="D20:H20" si="4">SUM(D21:D29)</f>
        <v>1996395.76</v>
      </c>
      <c r="E20" s="25">
        <f t="shared" si="4"/>
        <v>205670354.75999999</v>
      </c>
      <c r="F20" s="7">
        <f t="shared" si="4"/>
        <v>141717853.08000001</v>
      </c>
      <c r="G20" s="7">
        <f t="shared" si="4"/>
        <v>101279108.98999999</v>
      </c>
      <c r="H20" s="25">
        <f t="shared" si="4"/>
        <v>63952501.68</v>
      </c>
    </row>
    <row r="21" spans="2:8" ht="24" x14ac:dyDescent="0.2">
      <c r="B21" s="10" t="s">
        <v>22</v>
      </c>
      <c r="C21" s="22">
        <v>643813</v>
      </c>
      <c r="D21" s="22">
        <v>-1118.5999999999999</v>
      </c>
      <c r="E21" s="26">
        <f t="shared" si="2"/>
        <v>642694.40000000002</v>
      </c>
      <c r="F21" s="23">
        <v>331655.46999999997</v>
      </c>
      <c r="G21" s="23">
        <v>301276.96000000002</v>
      </c>
      <c r="H21" s="30">
        <f t="shared" si="3"/>
        <v>311038.93000000005</v>
      </c>
    </row>
    <row r="22" spans="2:8" x14ac:dyDescent="0.2">
      <c r="B22" s="10" t="s">
        <v>23</v>
      </c>
      <c r="C22" s="22">
        <v>341837</v>
      </c>
      <c r="D22" s="22">
        <v>0</v>
      </c>
      <c r="E22" s="26">
        <f t="shared" si="2"/>
        <v>341837</v>
      </c>
      <c r="F22" s="23">
        <v>111147.16</v>
      </c>
      <c r="G22" s="23">
        <v>109467.16</v>
      </c>
      <c r="H22" s="30">
        <f t="shared" si="3"/>
        <v>230689.84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117661</v>
      </c>
      <c r="D24" s="22">
        <v>0</v>
      </c>
      <c r="E24" s="26">
        <f t="shared" si="2"/>
        <v>117661</v>
      </c>
      <c r="F24" s="23">
        <v>30855.37</v>
      </c>
      <c r="G24" s="23">
        <v>28810.29</v>
      </c>
      <c r="H24" s="30">
        <f t="shared" si="3"/>
        <v>86805.63</v>
      </c>
    </row>
    <row r="25" spans="2:8" ht="23.45" customHeight="1" x14ac:dyDescent="0.2">
      <c r="B25" s="10" t="s">
        <v>26</v>
      </c>
      <c r="C25" s="22">
        <v>201486630</v>
      </c>
      <c r="D25" s="22">
        <v>2016172.72</v>
      </c>
      <c r="E25" s="26">
        <f t="shared" si="2"/>
        <v>203502802.72</v>
      </c>
      <c r="F25" s="23">
        <v>140691248.34999999</v>
      </c>
      <c r="G25" s="23">
        <v>100355489.55</v>
      </c>
      <c r="H25" s="30">
        <f t="shared" si="3"/>
        <v>62811554.370000005</v>
      </c>
    </row>
    <row r="26" spans="2:8" x14ac:dyDescent="0.2">
      <c r="B26" s="10" t="s">
        <v>27</v>
      </c>
      <c r="C26" s="22">
        <v>454361</v>
      </c>
      <c r="D26" s="22">
        <v>0</v>
      </c>
      <c r="E26" s="26">
        <f t="shared" si="2"/>
        <v>454361</v>
      </c>
      <c r="F26" s="23">
        <v>228930.03</v>
      </c>
      <c r="G26" s="23">
        <v>198204.97</v>
      </c>
      <c r="H26" s="30">
        <f t="shared" si="3"/>
        <v>225430.97</v>
      </c>
    </row>
    <row r="27" spans="2:8" ht="24" x14ac:dyDescent="0.2">
      <c r="B27" s="10" t="s">
        <v>28</v>
      </c>
      <c r="C27" s="22">
        <v>232317</v>
      </c>
      <c r="D27" s="22">
        <v>1118.5999999999999</v>
      </c>
      <c r="E27" s="26">
        <f t="shared" si="2"/>
        <v>233435.6</v>
      </c>
      <c r="F27" s="23">
        <v>124702.34</v>
      </c>
      <c r="G27" s="23">
        <v>99017.29</v>
      </c>
      <c r="H27" s="30">
        <f t="shared" si="3"/>
        <v>108733.26000000001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397340</v>
      </c>
      <c r="D29" s="22">
        <v>-19776.96</v>
      </c>
      <c r="E29" s="26">
        <f t="shared" si="2"/>
        <v>377563.04</v>
      </c>
      <c r="F29" s="23">
        <v>199314.36</v>
      </c>
      <c r="G29" s="23">
        <v>186842.77</v>
      </c>
      <c r="H29" s="30">
        <f t="shared" si="3"/>
        <v>178248.68</v>
      </c>
    </row>
    <row r="30" spans="2:8" s="9" customFormat="1" ht="24" x14ac:dyDescent="0.2">
      <c r="B30" s="12" t="s">
        <v>31</v>
      </c>
      <c r="C30" s="7">
        <f>SUM(C31:C39)</f>
        <v>175333616</v>
      </c>
      <c r="D30" s="7">
        <f t="shared" ref="D30:H30" si="5">SUM(D31:D39)</f>
        <v>10268492.6</v>
      </c>
      <c r="E30" s="25">
        <f t="shared" si="5"/>
        <v>185602108.59999999</v>
      </c>
      <c r="F30" s="7">
        <f t="shared" si="5"/>
        <v>122683229.77</v>
      </c>
      <c r="G30" s="7">
        <f t="shared" si="5"/>
        <v>76584577.779999986</v>
      </c>
      <c r="H30" s="25">
        <f t="shared" si="5"/>
        <v>62918878.829999998</v>
      </c>
    </row>
    <row r="31" spans="2:8" x14ac:dyDescent="0.2">
      <c r="B31" s="10" t="s">
        <v>32</v>
      </c>
      <c r="C31" s="22">
        <v>147732</v>
      </c>
      <c r="D31" s="22">
        <v>0</v>
      </c>
      <c r="E31" s="26">
        <f t="shared" si="2"/>
        <v>147732</v>
      </c>
      <c r="F31" s="23">
        <v>72177.62</v>
      </c>
      <c r="G31" s="23">
        <v>72177.62</v>
      </c>
      <c r="H31" s="30">
        <f t="shared" si="3"/>
        <v>75554.38</v>
      </c>
    </row>
    <row r="32" spans="2:8" x14ac:dyDescent="0.2">
      <c r="B32" s="10" t="s">
        <v>33</v>
      </c>
      <c r="C32" s="22">
        <v>6056186</v>
      </c>
      <c r="D32" s="22">
        <v>0</v>
      </c>
      <c r="E32" s="26">
        <f t="shared" si="2"/>
        <v>6056186</v>
      </c>
      <c r="F32" s="23">
        <v>3531094.58</v>
      </c>
      <c r="G32" s="23">
        <v>2852491.38</v>
      </c>
      <c r="H32" s="30">
        <f t="shared" si="3"/>
        <v>2525091.42</v>
      </c>
    </row>
    <row r="33" spans="2:8" ht="24" x14ac:dyDescent="0.2">
      <c r="B33" s="10" t="s">
        <v>34</v>
      </c>
      <c r="C33" s="22">
        <v>163805695</v>
      </c>
      <c r="D33" s="22">
        <v>10318952.6</v>
      </c>
      <c r="E33" s="26">
        <f t="shared" si="2"/>
        <v>174124647.59999999</v>
      </c>
      <c r="F33" s="23">
        <v>116901958.45</v>
      </c>
      <c r="G33" s="23">
        <v>71496102.909999996</v>
      </c>
      <c r="H33" s="30">
        <f t="shared" si="3"/>
        <v>57222689.149999991</v>
      </c>
    </row>
    <row r="34" spans="2:8" ht="24.6" customHeight="1" x14ac:dyDescent="0.2">
      <c r="B34" s="10" t="s">
        <v>35</v>
      </c>
      <c r="C34" s="22">
        <v>68854</v>
      </c>
      <c r="D34" s="22">
        <v>2500</v>
      </c>
      <c r="E34" s="26">
        <f t="shared" si="2"/>
        <v>71354</v>
      </c>
      <c r="F34" s="23">
        <v>20230.3</v>
      </c>
      <c r="G34" s="23">
        <v>20230.3</v>
      </c>
      <c r="H34" s="30">
        <f t="shared" si="3"/>
        <v>51123.7</v>
      </c>
    </row>
    <row r="35" spans="2:8" ht="24" x14ac:dyDescent="0.2">
      <c r="B35" s="10" t="s">
        <v>36</v>
      </c>
      <c r="C35" s="22">
        <v>3543581</v>
      </c>
      <c r="D35" s="22">
        <v>-64986.8</v>
      </c>
      <c r="E35" s="26">
        <f t="shared" si="2"/>
        <v>3478594.2</v>
      </c>
      <c r="F35" s="23">
        <v>1528605.25</v>
      </c>
      <c r="G35" s="23">
        <v>1514412</v>
      </c>
      <c r="H35" s="30">
        <f t="shared" si="3"/>
        <v>1949988.9500000002</v>
      </c>
    </row>
    <row r="36" spans="2:8" ht="24" x14ac:dyDescent="0.2">
      <c r="B36" s="10" t="s">
        <v>37</v>
      </c>
      <c r="C36" s="22">
        <v>261835</v>
      </c>
      <c r="D36" s="22">
        <v>0</v>
      </c>
      <c r="E36" s="26">
        <f t="shared" si="2"/>
        <v>261835</v>
      </c>
      <c r="F36" s="23">
        <v>110664</v>
      </c>
      <c r="G36" s="23">
        <v>110664</v>
      </c>
      <c r="H36" s="30">
        <f t="shared" si="3"/>
        <v>151171</v>
      </c>
    </row>
    <row r="37" spans="2:8" x14ac:dyDescent="0.2">
      <c r="B37" s="10" t="s">
        <v>38</v>
      </c>
      <c r="C37" s="22">
        <v>128865</v>
      </c>
      <c r="D37" s="22">
        <v>0</v>
      </c>
      <c r="E37" s="26">
        <f t="shared" si="2"/>
        <v>128865</v>
      </c>
      <c r="F37" s="23">
        <v>39839.86</v>
      </c>
      <c r="G37" s="23">
        <v>39839.86</v>
      </c>
      <c r="H37" s="30">
        <f t="shared" si="3"/>
        <v>89025.14</v>
      </c>
    </row>
    <row r="38" spans="2:8" x14ac:dyDescent="0.2">
      <c r="B38" s="10" t="s">
        <v>39</v>
      </c>
      <c r="C38" s="22">
        <v>1298483</v>
      </c>
      <c r="D38" s="22">
        <v>0</v>
      </c>
      <c r="E38" s="26">
        <f t="shared" si="2"/>
        <v>1298483</v>
      </c>
      <c r="F38" s="23">
        <v>457932.91</v>
      </c>
      <c r="G38" s="23">
        <v>457932.91</v>
      </c>
      <c r="H38" s="30">
        <f t="shared" si="3"/>
        <v>840550.09000000008</v>
      </c>
    </row>
    <row r="39" spans="2:8" x14ac:dyDescent="0.2">
      <c r="B39" s="10" t="s">
        <v>40</v>
      </c>
      <c r="C39" s="22">
        <v>22385</v>
      </c>
      <c r="D39" s="22">
        <v>12026.8</v>
      </c>
      <c r="E39" s="26">
        <f t="shared" si="2"/>
        <v>34411.800000000003</v>
      </c>
      <c r="F39" s="23">
        <v>20726.8</v>
      </c>
      <c r="G39" s="23">
        <v>20726.8</v>
      </c>
      <c r="H39" s="30">
        <f t="shared" si="3"/>
        <v>13685.000000000004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705470.11</v>
      </c>
      <c r="D50" s="7">
        <f t="shared" ref="D50:H50" si="7">SUM(D51:D59)</f>
        <v>278062.15999999997</v>
      </c>
      <c r="E50" s="25">
        <f t="shared" si="7"/>
        <v>983532.27</v>
      </c>
      <c r="F50" s="7">
        <f t="shared" si="7"/>
        <v>479868.2</v>
      </c>
      <c r="G50" s="7">
        <f t="shared" si="7"/>
        <v>479868.2</v>
      </c>
      <c r="H50" s="25">
        <f t="shared" si="7"/>
        <v>503664.06999999995</v>
      </c>
    </row>
    <row r="51" spans="2:8" x14ac:dyDescent="0.2">
      <c r="B51" s="10" t="s">
        <v>52</v>
      </c>
      <c r="C51" s="22">
        <v>548491.11</v>
      </c>
      <c r="D51" s="22">
        <v>0</v>
      </c>
      <c r="E51" s="26">
        <f t="shared" si="2"/>
        <v>548491.11</v>
      </c>
      <c r="F51" s="23">
        <v>185557.8</v>
      </c>
      <c r="G51" s="23">
        <v>185557.8</v>
      </c>
      <c r="H51" s="30">
        <f t="shared" si="3"/>
        <v>362933.31</v>
      </c>
    </row>
    <row r="52" spans="2:8" x14ac:dyDescent="0.2">
      <c r="B52" s="10" t="s">
        <v>53</v>
      </c>
      <c r="C52" s="22">
        <v>17416</v>
      </c>
      <c r="D52" s="22">
        <v>0</v>
      </c>
      <c r="E52" s="26">
        <f t="shared" si="2"/>
        <v>17416</v>
      </c>
      <c r="F52" s="23">
        <v>0</v>
      </c>
      <c r="G52" s="23">
        <v>0</v>
      </c>
      <c r="H52" s="30">
        <f t="shared" si="3"/>
        <v>17416</v>
      </c>
    </row>
    <row r="53" spans="2:8" ht="24" x14ac:dyDescent="0.2">
      <c r="B53" s="10" t="s">
        <v>54</v>
      </c>
      <c r="C53" s="22">
        <v>98349</v>
      </c>
      <c r="D53" s="22">
        <v>278062.15999999997</v>
      </c>
      <c r="E53" s="26">
        <f t="shared" si="2"/>
        <v>376411.16</v>
      </c>
      <c r="F53" s="23">
        <v>294310.40000000002</v>
      </c>
      <c r="G53" s="23">
        <v>294310.40000000002</v>
      </c>
      <c r="H53" s="30">
        <f t="shared" si="3"/>
        <v>82100.759999999951</v>
      </c>
    </row>
    <row r="54" spans="2:8" x14ac:dyDescent="0.2">
      <c r="B54" s="10" t="s">
        <v>55</v>
      </c>
      <c r="C54" s="22"/>
      <c r="D54" s="22"/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41214</v>
      </c>
      <c r="D56" s="22">
        <v>0</v>
      </c>
      <c r="E56" s="26">
        <f t="shared" si="2"/>
        <v>41214</v>
      </c>
      <c r="F56" s="23">
        <v>0</v>
      </c>
      <c r="G56" s="23">
        <v>0</v>
      </c>
      <c r="H56" s="30">
        <f t="shared" si="3"/>
        <v>41214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/>
      <c r="D58" s="22"/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/>
      <c r="D59" s="22"/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65069.88</v>
      </c>
      <c r="E60" s="25">
        <f t="shared" si="8"/>
        <v>65069.88</v>
      </c>
      <c r="F60" s="7">
        <f t="shared" si="8"/>
        <v>0</v>
      </c>
      <c r="G60" s="7">
        <f t="shared" si="8"/>
        <v>0</v>
      </c>
      <c r="H60" s="25">
        <f t="shared" si="8"/>
        <v>65069.88</v>
      </c>
    </row>
    <row r="61" spans="2:8" x14ac:dyDescent="0.2">
      <c r="B61" s="10" t="s">
        <v>62</v>
      </c>
      <c r="C61" s="22">
        <v>0</v>
      </c>
      <c r="D61" s="22">
        <v>65069.88</v>
      </c>
      <c r="E61" s="26">
        <f t="shared" si="2"/>
        <v>65069.88</v>
      </c>
      <c r="F61" s="23">
        <v>0</v>
      </c>
      <c r="G61" s="23">
        <v>0</v>
      </c>
      <c r="H61" s="30">
        <f t="shared" si="3"/>
        <v>65069.88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470480273.11000001</v>
      </c>
      <c r="D160" s="21">
        <f t="shared" ref="D160:G160" si="28">SUM(D10,D85)</f>
        <v>20365901.699999999</v>
      </c>
      <c r="E160" s="28">
        <f>SUM(E10,E85)</f>
        <v>490846174.80999994</v>
      </c>
      <c r="F160" s="21">
        <f t="shared" si="28"/>
        <v>314868337.38</v>
      </c>
      <c r="G160" s="21">
        <f t="shared" si="28"/>
        <v>226019379.97999996</v>
      </c>
      <c r="H160" s="28">
        <f>SUM(H10,H85)</f>
        <v>175977837.43000001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2020-01-08T21:14:59Z</dcterms:created>
  <dcterms:modified xsi:type="dcterms:W3CDTF">2024-07-10T23:47:13Z</dcterms:modified>
</cp:coreProperties>
</file>